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a\Desktop\"/>
    </mc:Choice>
  </mc:AlternateContent>
  <bookViews>
    <workbookView xWindow="0" yWindow="0" windowWidth="23040" windowHeight="8808"/>
  </bookViews>
  <sheets>
    <sheet name="Rakic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K4" i="2"/>
  <c r="L4" i="2" l="1"/>
  <c r="I4" i="2"/>
  <c r="J4" i="2"/>
  <c r="G4" i="2"/>
  <c r="F4" i="2" l="1"/>
  <c r="E4" i="2"/>
</calcChain>
</file>

<file path=xl/sharedStrings.xml><?xml version="1.0" encoding="utf-8"?>
<sst xmlns="http://schemas.openxmlformats.org/spreadsheetml/2006/main" count="76" uniqueCount="66">
  <si>
    <t>Muri rrethues i leres</t>
  </si>
  <si>
    <t>M.Rr-</t>
  </si>
  <si>
    <t>Siperfaqja e oborit</t>
  </si>
  <si>
    <t>So-</t>
  </si>
  <si>
    <t>Siperfaqja anesore e leres</t>
  </si>
  <si>
    <t>Sa-</t>
  </si>
  <si>
    <t>Siperfaqe e bazes se vogel</t>
  </si>
  <si>
    <t>Sb-</t>
  </si>
  <si>
    <t>Thellesia e konit te leres</t>
  </si>
  <si>
    <t>H-</t>
  </si>
  <si>
    <t>Skarpata (jo me e vogel se 2:1)</t>
  </si>
  <si>
    <t>Sk-</t>
  </si>
  <si>
    <t>Vg-</t>
  </si>
  <si>
    <t>Kapaciteti max.ujembajtes i leres</t>
  </si>
  <si>
    <t>Vu-</t>
  </si>
  <si>
    <t>h-</t>
  </si>
  <si>
    <t>d-</t>
  </si>
  <si>
    <t>D-</t>
  </si>
  <si>
    <t>m3</t>
  </si>
  <si>
    <t>m2</t>
  </si>
  <si>
    <t>I</t>
  </si>
  <si>
    <t>M.Rr</t>
  </si>
  <si>
    <t>So</t>
  </si>
  <si>
    <t>Sa</t>
  </si>
  <si>
    <t>Sb</t>
  </si>
  <si>
    <t>H</t>
  </si>
  <si>
    <t>Sk</t>
  </si>
  <si>
    <t>Vg</t>
  </si>
  <si>
    <t>Vu</t>
  </si>
  <si>
    <t>h</t>
  </si>
  <si>
    <t>d</t>
  </si>
  <si>
    <t>D</t>
  </si>
  <si>
    <t>Diametri i madh i leres</t>
  </si>
  <si>
    <t>Diametri i vogel i leres</t>
  </si>
  <si>
    <t>Volumi i germimeve per siperf.te rrafshte</t>
  </si>
  <si>
    <t>Llogaritje per ndertim lere  e re  Betoni</t>
  </si>
  <si>
    <t>NR.</t>
  </si>
  <si>
    <t>NR.AN.</t>
  </si>
  <si>
    <t>PERSHKRIMI I PUNIMEVE</t>
  </si>
  <si>
    <t>NJESIA</t>
  </si>
  <si>
    <t>SASIA</t>
  </si>
  <si>
    <t>NDËRTIM  I  LERËS</t>
  </si>
  <si>
    <t>Prodhim guresh me krahe kur ne siperfaqe ka pak gure</t>
  </si>
  <si>
    <t>3.183/a</t>
  </si>
  <si>
    <t>Shtrese zalli per nivelimin  e  te gjithe siperfaqes  h=10cm, me cilindrim</t>
  </si>
  <si>
    <t xml:space="preserve">ton /km </t>
  </si>
  <si>
    <t>ton</t>
  </si>
  <si>
    <t>Transport uji  distanca 25 km</t>
  </si>
  <si>
    <t>Beton  C-16/20 per brezin</t>
  </si>
  <si>
    <t xml:space="preserve">Hidroizolues: membrane themeli me flluska </t>
  </si>
  <si>
    <t>TOTALI PA TVSH</t>
  </si>
  <si>
    <t>Fond rezerve</t>
  </si>
  <si>
    <t>Germime dheu ne seksion te lire me krahe,ne toke te bute,kateg.I-II, pa hedhje (per priten rrethuese te leres 18 ml dhe per bankinen perreth leres)</t>
  </si>
  <si>
    <t>Beton  C-16/20 per veshje</t>
  </si>
  <si>
    <t>F V hekur betoni periodik Ø 6 - 10 mm (plegme)</t>
  </si>
  <si>
    <t>Thellesia e leres (trungu i konit)</t>
  </si>
  <si>
    <t>Mur mbajtes e themele me gur te thate m/linear 18</t>
  </si>
  <si>
    <t>Transporte inertesh* me  kafshe (1-1,5 km)</t>
  </si>
  <si>
    <t xml:space="preserve">* Transporti i dheut dhe gureve te terrenit do te behet sipas udhezimeve te AdZM Korce, ne distanca te vogla (1-1.5 km) </t>
  </si>
  <si>
    <t>ÇMIMI PER NJESI (Eur)</t>
  </si>
  <si>
    <t>VLERA TOTALE (Eur)</t>
  </si>
  <si>
    <t xml:space="preserve">Transporte materialesh  distanca  25 km </t>
  </si>
  <si>
    <t>Gërmim dheu me krahë, në tokë të fortë, në seksion të lirë, kategotia e III dhe transport me karro dore deri 10 ml (përfshirë edhe themelet 10m3, në periferi të tre rrathëve+ 3.6m3  themeli i murit)</t>
  </si>
  <si>
    <t>N/A</t>
  </si>
  <si>
    <t>1.1/p</t>
  </si>
  <si>
    <t>2.37/5b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</si>
</sst>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1" fontId="0" fillId="0" borderId="0" xfId="0" applyNumberFormat="1"/>
    <xf numFmtId="1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1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/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13" sqref="C13"/>
    </sheetView>
  </sheetViews>
  <sheetFormatPr defaultColWidth="8.77734375" defaultRowHeight="14.4" x14ac:dyDescent="0.3"/>
  <cols>
    <col min="1" max="1" width="4.77734375" customWidth="1"/>
    <col min="3" max="3" width="42.77734375" customWidth="1"/>
    <col min="4" max="5" width="8.77734375" style="45"/>
    <col min="7" max="7" width="10.77734375" customWidth="1"/>
    <col min="12" max="12" width="11.21875" customWidth="1"/>
    <col min="13" max="13" width="10.77734375" bestFit="1" customWidth="1"/>
  </cols>
  <sheetData>
    <row r="1" spans="1:12" x14ac:dyDescent="0.3">
      <c r="C1" s="66" t="s">
        <v>35</v>
      </c>
      <c r="D1" s="66"/>
      <c r="E1" s="66"/>
      <c r="F1" s="66"/>
      <c r="G1" s="66"/>
      <c r="H1" s="66"/>
      <c r="I1" s="66"/>
      <c r="J1" s="66"/>
      <c r="K1" s="66"/>
    </row>
    <row r="2" spans="1:12" x14ac:dyDescent="0.3">
      <c r="J2" s="15"/>
    </row>
    <row r="3" spans="1:12" x14ac:dyDescent="0.3">
      <c r="B3" s="13" t="s">
        <v>31</v>
      </c>
      <c r="C3" s="13" t="s">
        <v>30</v>
      </c>
      <c r="D3" s="46" t="s">
        <v>29</v>
      </c>
      <c r="E3" s="46" t="s">
        <v>28</v>
      </c>
      <c r="F3" s="13" t="s">
        <v>27</v>
      </c>
      <c r="G3" s="13" t="s">
        <v>26</v>
      </c>
      <c r="H3" s="14" t="s">
        <v>25</v>
      </c>
      <c r="I3" s="13" t="s">
        <v>24</v>
      </c>
      <c r="J3" s="13" t="s">
        <v>23</v>
      </c>
      <c r="K3" s="13" t="s">
        <v>22</v>
      </c>
      <c r="L3" s="13" t="s">
        <v>21</v>
      </c>
    </row>
    <row r="4" spans="1:12" x14ac:dyDescent="0.3">
      <c r="B4" s="12">
        <v>20</v>
      </c>
      <c r="C4" s="11">
        <v>8</v>
      </c>
      <c r="D4" s="47">
        <v>2.5</v>
      </c>
      <c r="E4" s="48">
        <f>0.262*(B4*B4*H4-C4*C4*D4)</f>
        <v>394.74666666666673</v>
      </c>
      <c r="F4" s="10">
        <f>0.262*((B4+1.6)*(B4+1.6)*(H4+0.4)-C4*C4*(D4+0.4))</f>
        <v>509.59628800000024</v>
      </c>
      <c r="G4" s="9">
        <f>+(B4-C4)/2/D4</f>
        <v>2.4</v>
      </c>
      <c r="H4" s="8">
        <f>+D4*B4/(B4-C4)</f>
        <v>4.166666666666667</v>
      </c>
      <c r="I4" s="7">
        <f>0.785*C4*C4</f>
        <v>50.24</v>
      </c>
      <c r="J4" s="7">
        <f>1.57*(((B4+1.6)*POWER((H4+0.4)*(H4+0.4)+(B4/2+0.8)*(B4/2+0.8),0.5))-C4*POWER((H4-D4+0.4)*(H4-D4+0.4)+C4*C4,0.5))</f>
        <v>293.86673881935155</v>
      </c>
      <c r="K4" s="6">
        <f>0.785*((B4+1)*(B4+1)-(B4*B4))</f>
        <v>32.185000000000002</v>
      </c>
      <c r="L4" s="5">
        <f>0.8*(B4+2.5)</f>
        <v>18</v>
      </c>
    </row>
    <row r="5" spans="1:12" x14ac:dyDescent="0.3">
      <c r="D5" s="49"/>
      <c r="E5" s="49"/>
      <c r="F5" s="4"/>
    </row>
    <row r="6" spans="1:12" s="29" customFormat="1" ht="77.55" customHeight="1" x14ac:dyDescent="0.3">
      <c r="A6" s="33" t="s">
        <v>36</v>
      </c>
      <c r="B6" s="34" t="s">
        <v>37</v>
      </c>
      <c r="C6" s="34" t="s">
        <v>38</v>
      </c>
      <c r="D6" s="34" t="s">
        <v>39</v>
      </c>
      <c r="E6" s="34" t="s">
        <v>40</v>
      </c>
      <c r="F6" s="35" t="s">
        <v>59</v>
      </c>
      <c r="G6" s="35" t="s">
        <v>60</v>
      </c>
      <c r="H6" s="36"/>
      <c r="I6" s="52"/>
      <c r="J6" s="52"/>
    </row>
    <row r="7" spans="1:12" x14ac:dyDescent="0.3">
      <c r="A7" s="31" t="s">
        <v>20</v>
      </c>
      <c r="B7" s="31"/>
      <c r="C7" s="16" t="s">
        <v>41</v>
      </c>
      <c r="D7" s="50"/>
      <c r="E7" s="50"/>
      <c r="F7" s="17"/>
      <c r="G7" s="17"/>
      <c r="I7" s="54"/>
      <c r="J7" s="54"/>
      <c r="K7" s="29"/>
    </row>
    <row r="8" spans="1:12" s="1" customFormat="1" ht="69" x14ac:dyDescent="0.3">
      <c r="A8" s="18">
        <v>1</v>
      </c>
      <c r="B8" s="65">
        <v>2.1</v>
      </c>
      <c r="C8" s="40" t="s">
        <v>62</v>
      </c>
      <c r="D8" s="18" t="s">
        <v>18</v>
      </c>
      <c r="E8" s="18">
        <v>484</v>
      </c>
      <c r="F8" s="18"/>
      <c r="G8" s="19"/>
      <c r="I8" s="59"/>
      <c r="J8" s="54"/>
      <c r="K8" s="29"/>
    </row>
    <row r="9" spans="1:12" s="1" customFormat="1" x14ac:dyDescent="0.3">
      <c r="A9" s="25">
        <v>2</v>
      </c>
      <c r="B9" s="18" t="s">
        <v>63</v>
      </c>
      <c r="C9" s="21" t="s">
        <v>57</v>
      </c>
      <c r="D9" s="18" t="s">
        <v>18</v>
      </c>
      <c r="E9" s="18">
        <v>484</v>
      </c>
      <c r="F9" s="18"/>
      <c r="G9" s="19"/>
      <c r="I9" s="59"/>
      <c r="J9" s="54"/>
      <c r="K9" s="29"/>
    </row>
    <row r="10" spans="1:12" s="29" customFormat="1" ht="27.6" x14ac:dyDescent="0.3">
      <c r="A10" s="22">
        <v>3</v>
      </c>
      <c r="B10" s="23" t="s">
        <v>64</v>
      </c>
      <c r="C10" s="30" t="s">
        <v>42</v>
      </c>
      <c r="D10" s="43" t="s">
        <v>18</v>
      </c>
      <c r="E10" s="22">
        <v>137</v>
      </c>
      <c r="F10" s="22"/>
      <c r="G10" s="19"/>
      <c r="I10" s="59"/>
      <c r="J10" s="54"/>
    </row>
    <row r="11" spans="1:12" s="1" customFormat="1" ht="28.2" x14ac:dyDescent="0.3">
      <c r="A11" s="22">
        <v>4</v>
      </c>
      <c r="B11" s="23" t="s">
        <v>43</v>
      </c>
      <c r="C11" s="24" t="s">
        <v>44</v>
      </c>
      <c r="D11" s="43" t="s">
        <v>19</v>
      </c>
      <c r="E11" s="22">
        <v>459</v>
      </c>
      <c r="F11" s="22"/>
      <c r="G11" s="19"/>
      <c r="I11" s="59"/>
      <c r="J11" s="54"/>
      <c r="K11" s="29"/>
    </row>
    <row r="12" spans="1:12" s="1" customFormat="1" x14ac:dyDescent="0.3">
      <c r="A12" s="38">
        <v>5</v>
      </c>
      <c r="B12" s="41" t="s">
        <v>63</v>
      </c>
      <c r="C12" s="55" t="s">
        <v>49</v>
      </c>
      <c r="D12" s="44" t="s">
        <v>19</v>
      </c>
      <c r="E12" s="41">
        <v>459</v>
      </c>
      <c r="F12" s="32"/>
      <c r="G12" s="19"/>
      <c r="I12" s="59"/>
      <c r="J12" s="54"/>
      <c r="K12" s="29"/>
    </row>
    <row r="13" spans="1:12" s="1" customFormat="1" ht="27.6" x14ac:dyDescent="0.3">
      <c r="A13" s="25">
        <v>6</v>
      </c>
      <c r="B13" s="18">
        <v>3.2869999999999999</v>
      </c>
      <c r="C13" s="27" t="s">
        <v>54</v>
      </c>
      <c r="D13" s="18" t="s">
        <v>46</v>
      </c>
      <c r="E13" s="18">
        <v>0.48099999999999998</v>
      </c>
      <c r="F13" s="26"/>
      <c r="G13" s="19"/>
      <c r="I13" s="59"/>
      <c r="J13" s="54"/>
      <c r="K13" s="29"/>
    </row>
    <row r="14" spans="1:12" s="1" customFormat="1" x14ac:dyDescent="0.3">
      <c r="A14" s="38">
        <v>7</v>
      </c>
      <c r="B14" s="23" t="s">
        <v>65</v>
      </c>
      <c r="C14" s="55" t="s">
        <v>61</v>
      </c>
      <c r="D14" s="44" t="s">
        <v>45</v>
      </c>
      <c r="E14" s="51">
        <v>138</v>
      </c>
      <c r="F14" s="32"/>
      <c r="G14" s="19"/>
      <c r="I14" s="59"/>
      <c r="J14" s="54"/>
      <c r="K14" s="29"/>
    </row>
    <row r="15" spans="1:12" s="1" customFormat="1" x14ac:dyDescent="0.3">
      <c r="A15" s="18">
        <v>8</v>
      </c>
      <c r="B15" s="23">
        <v>3.2429999999999999</v>
      </c>
      <c r="C15" s="55" t="s">
        <v>53</v>
      </c>
      <c r="D15" s="25" t="s">
        <v>18</v>
      </c>
      <c r="E15" s="25">
        <v>69</v>
      </c>
      <c r="F15" s="18"/>
      <c r="G15" s="19"/>
      <c r="I15" s="59"/>
      <c r="J15" s="54"/>
      <c r="K15" s="29"/>
    </row>
    <row r="16" spans="1:12" s="1" customFormat="1" x14ac:dyDescent="0.3">
      <c r="A16" s="25">
        <v>9</v>
      </c>
      <c r="B16" s="23" t="s">
        <v>65</v>
      </c>
      <c r="C16" s="56" t="s">
        <v>47</v>
      </c>
      <c r="D16" s="18" t="s">
        <v>46</v>
      </c>
      <c r="E16" s="18">
        <v>6.1</v>
      </c>
      <c r="F16" s="18"/>
      <c r="G16" s="19"/>
      <c r="I16" s="59"/>
      <c r="J16" s="54"/>
      <c r="K16" s="29"/>
    </row>
    <row r="17" spans="1:12" s="29" customFormat="1" ht="60" customHeight="1" x14ac:dyDescent="0.3">
      <c r="A17" s="18">
        <v>10</v>
      </c>
      <c r="B17" s="20">
        <v>3.17</v>
      </c>
      <c r="C17" s="28" t="s">
        <v>52</v>
      </c>
      <c r="D17" s="42" t="s">
        <v>18</v>
      </c>
      <c r="E17" s="18">
        <v>30</v>
      </c>
      <c r="F17" s="18"/>
      <c r="G17" s="19"/>
      <c r="I17" s="59"/>
      <c r="J17" s="54"/>
    </row>
    <row r="18" spans="1:12" ht="27.6" x14ac:dyDescent="0.3">
      <c r="A18" s="37">
        <v>11</v>
      </c>
      <c r="B18" s="27">
        <v>3.3260000000000001</v>
      </c>
      <c r="C18" s="28" t="s">
        <v>56</v>
      </c>
      <c r="D18" s="27" t="s">
        <v>18</v>
      </c>
      <c r="E18" s="27">
        <v>8.5</v>
      </c>
      <c r="F18" s="27"/>
      <c r="G18" s="19"/>
      <c r="I18" s="59"/>
      <c r="J18" s="54"/>
      <c r="K18" s="54"/>
    </row>
    <row r="19" spans="1:12" x14ac:dyDescent="0.3">
      <c r="A19" s="25">
        <v>12</v>
      </c>
      <c r="B19" s="23">
        <v>3.2429999999999999</v>
      </c>
      <c r="C19" s="55" t="s">
        <v>48</v>
      </c>
      <c r="D19" s="18" t="s">
        <v>18</v>
      </c>
      <c r="E19" s="18">
        <v>1.6</v>
      </c>
      <c r="F19" s="18"/>
      <c r="G19" s="19"/>
      <c r="I19" s="59"/>
      <c r="J19" s="54"/>
      <c r="K19" s="29"/>
    </row>
    <row r="20" spans="1:12" x14ac:dyDescent="0.3">
      <c r="A20" s="18"/>
      <c r="B20" s="18"/>
      <c r="C20" s="57" t="s">
        <v>50</v>
      </c>
      <c r="D20" s="18"/>
      <c r="E20" s="18"/>
      <c r="F20" s="18"/>
      <c r="G20" s="39"/>
      <c r="I20" s="59"/>
      <c r="J20" s="54"/>
      <c r="K20" s="29"/>
    </row>
    <row r="21" spans="1:12" x14ac:dyDescent="0.3">
      <c r="A21" s="41"/>
      <c r="B21" s="3"/>
      <c r="C21" s="55" t="s">
        <v>51</v>
      </c>
      <c r="D21" s="41"/>
      <c r="E21" s="41"/>
      <c r="F21" s="3"/>
      <c r="G21" s="3"/>
      <c r="I21" s="59"/>
      <c r="J21" s="54"/>
      <c r="K21" s="29"/>
    </row>
    <row r="22" spans="1:12" x14ac:dyDescent="0.3">
      <c r="A22" s="62"/>
      <c r="B22" s="63"/>
      <c r="C22" s="64"/>
      <c r="D22" s="62"/>
      <c r="E22" s="62"/>
      <c r="F22" s="63"/>
      <c r="G22" s="63"/>
      <c r="I22" s="59"/>
      <c r="J22" s="54"/>
      <c r="K22" s="29"/>
    </row>
    <row r="23" spans="1:12" ht="27" customHeight="1" x14ac:dyDescent="0.3">
      <c r="B23" s="67" t="s">
        <v>58</v>
      </c>
      <c r="C23" s="67"/>
      <c r="D23" s="67"/>
      <c r="E23" s="67"/>
      <c r="F23" s="67"/>
      <c r="G23" s="67"/>
    </row>
    <row r="24" spans="1:12" x14ac:dyDescent="0.3">
      <c r="B24" s="61"/>
    </row>
    <row r="25" spans="1:12" x14ac:dyDescent="0.3">
      <c r="B25" s="2" t="s">
        <v>17</v>
      </c>
      <c r="C25" s="1" t="s">
        <v>32</v>
      </c>
      <c r="D25" s="58"/>
      <c r="E25" s="58"/>
      <c r="F25" s="60"/>
      <c r="G25" s="1"/>
    </row>
    <row r="26" spans="1:12" x14ac:dyDescent="0.3">
      <c r="B26" s="2" t="s">
        <v>16</v>
      </c>
      <c r="C26" s="1" t="s">
        <v>33</v>
      </c>
      <c r="D26" s="58"/>
      <c r="E26" s="58"/>
      <c r="F26" s="60"/>
      <c r="G26" s="1"/>
    </row>
    <row r="27" spans="1:12" x14ac:dyDescent="0.3">
      <c r="B27" s="2" t="s">
        <v>15</v>
      </c>
      <c r="C27" s="1" t="s">
        <v>55</v>
      </c>
      <c r="D27" s="58"/>
      <c r="E27" s="58"/>
      <c r="F27" s="1"/>
      <c r="G27" s="1"/>
    </row>
    <row r="28" spans="1:12" x14ac:dyDescent="0.3">
      <c r="B28" s="2" t="s">
        <v>14</v>
      </c>
      <c r="C28" s="1" t="s">
        <v>13</v>
      </c>
      <c r="D28" s="58"/>
      <c r="F28" s="1"/>
      <c r="G28" s="1"/>
      <c r="H28" s="1"/>
      <c r="I28" s="1"/>
      <c r="J28" s="1"/>
      <c r="K28" s="1"/>
      <c r="L28" s="1"/>
    </row>
    <row r="29" spans="1:12" x14ac:dyDescent="0.3">
      <c r="B29" s="2" t="s">
        <v>12</v>
      </c>
      <c r="C29" s="1" t="s">
        <v>34</v>
      </c>
      <c r="D29" s="58"/>
      <c r="F29" s="1"/>
      <c r="G29" s="1"/>
      <c r="H29" s="1"/>
      <c r="I29" s="1"/>
      <c r="J29" s="1"/>
      <c r="K29" s="1"/>
      <c r="L29" s="1"/>
    </row>
    <row r="30" spans="1:12" x14ac:dyDescent="0.3">
      <c r="B30" s="2" t="s">
        <v>11</v>
      </c>
      <c r="C30" s="1" t="s">
        <v>10</v>
      </c>
      <c r="D30" s="58"/>
      <c r="F30" s="1"/>
      <c r="G30" s="1"/>
      <c r="H30" s="1"/>
      <c r="I30" s="1"/>
      <c r="J30" s="1"/>
      <c r="K30" s="1"/>
      <c r="L30" s="1"/>
    </row>
    <row r="31" spans="1:12" x14ac:dyDescent="0.3">
      <c r="B31" s="2" t="s">
        <v>9</v>
      </c>
      <c r="C31" s="1" t="s">
        <v>8</v>
      </c>
      <c r="D31" s="58"/>
      <c r="F31" s="1"/>
      <c r="G31" s="1"/>
      <c r="H31" s="1"/>
      <c r="I31" s="1"/>
      <c r="J31" s="1"/>
      <c r="K31" s="1"/>
      <c r="L31" s="1"/>
    </row>
    <row r="32" spans="1:12" x14ac:dyDescent="0.3">
      <c r="B32" s="2" t="s">
        <v>7</v>
      </c>
      <c r="C32" s="1" t="s">
        <v>6</v>
      </c>
      <c r="D32" s="58"/>
      <c r="F32" s="1"/>
      <c r="G32" s="1"/>
      <c r="H32" s="1"/>
      <c r="I32" s="1"/>
      <c r="J32" s="1"/>
      <c r="K32" s="1"/>
      <c r="L32" s="1"/>
    </row>
    <row r="33" spans="2:7" x14ac:dyDescent="0.3">
      <c r="B33" s="2" t="s">
        <v>5</v>
      </c>
      <c r="C33" s="1" t="s">
        <v>4</v>
      </c>
      <c r="D33" s="58"/>
      <c r="F33" s="1"/>
      <c r="G33" s="1"/>
    </row>
    <row r="34" spans="2:7" x14ac:dyDescent="0.3">
      <c r="B34" s="2" t="s">
        <v>3</v>
      </c>
      <c r="C34" s="1" t="s">
        <v>2</v>
      </c>
      <c r="D34" s="58"/>
      <c r="F34" s="1"/>
      <c r="G34" s="1"/>
    </row>
    <row r="35" spans="2:7" x14ac:dyDescent="0.3">
      <c r="B35" s="2" t="s">
        <v>1</v>
      </c>
      <c r="C35" s="1" t="s">
        <v>0</v>
      </c>
      <c r="D35" s="58"/>
      <c r="F35" s="1"/>
      <c r="G35" s="1"/>
    </row>
    <row r="36" spans="2:7" x14ac:dyDescent="0.3">
      <c r="D36" s="58"/>
    </row>
    <row r="37" spans="2:7" s="53" customFormat="1" x14ac:dyDescent="0.3">
      <c r="D37" s="58"/>
      <c r="E37" s="58"/>
    </row>
  </sheetData>
  <mergeCells count="2">
    <mergeCell ref="C1:K1"/>
    <mergeCell ref="B23:G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Rakicka</vt:lpstr>
    </vt:vector>
  </TitlesOfParts>
  <Company>GFA Consulting Group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Schaaff, Constanze</dc:creator>
  <cp:lastModifiedBy>Donika Qesja</cp:lastModifiedBy>
  <dcterms:created xsi:type="dcterms:W3CDTF">2022-03-28T16:27:23Z</dcterms:created>
  <dcterms:modified xsi:type="dcterms:W3CDTF">2023-02-23T10:23:15Z</dcterms:modified>
</cp:coreProperties>
</file>